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360" windowHeight="8700" activeTab="0"/>
  </bookViews>
  <sheets>
    <sheet name="人間ドック利用申込書（２日入院）" sheetId="1" r:id="rId1"/>
  </sheets>
  <definedNames>
    <definedName name="_xlnm.Print_Area" localSheetId="0">'人間ドック利用申込書（２日入院）'!$J$1:$V$39</definedName>
  </definedNames>
  <calcPr fullCalcOnLoad="1"/>
</workbook>
</file>

<file path=xl/sharedStrings.xml><?xml version="1.0" encoding="utf-8"?>
<sst xmlns="http://schemas.openxmlformats.org/spreadsheetml/2006/main" count="88" uniqueCount="85">
  <si>
    <t>受診者
氏　名</t>
  </si>
  <si>
    <t>受 診 者 住 所</t>
  </si>
  <si>
    <t>生年月日</t>
  </si>
  <si>
    <t>性　別</t>
  </si>
  <si>
    <t>続　柄</t>
  </si>
  <si>
    <t>被保険者氏名</t>
  </si>
  <si>
    <t>（注）</t>
  </si>
  <si>
    <t>（１）</t>
  </si>
  <si>
    <t>常務理事</t>
  </si>
  <si>
    <t>事務長</t>
  </si>
  <si>
    <t>人間ドック利用申込書</t>
  </si>
  <si>
    <t>上記のとおり人間ドック（２日入院）の利用を申し込みます。</t>
  </si>
  <si>
    <t>(２日入院）</t>
  </si>
  <si>
    <t>事　　業　　所　　名</t>
  </si>
  <si>
    <t>フ　リ　ガ　ナ</t>
  </si>
  <si>
    <t>受診者氏名</t>
  </si>
  <si>
    <t>受診日</t>
  </si>
  <si>
    <t>受診医療機関名</t>
  </si>
  <si>
    <t>係</t>
  </si>
  <si>
    <t>（２）</t>
  </si>
  <si>
    <t>一部の健診機関においては、個人負担金のほかに施設利用料が別途必要となります。</t>
  </si>
  <si>
    <t>この人間ドックの結果等（健診データ）を健康保険組合が保有することに同意し、</t>
  </si>
  <si>
    <t>京都新聞健康保険組合理事長　様</t>
  </si>
  <si>
    <t>京都新聞販売株式会社</t>
  </si>
  <si>
    <t>武田病院健診センター</t>
  </si>
  <si>
    <t>西村診療所</t>
  </si>
  <si>
    <t>ラクト健診センター</t>
  </si>
  <si>
    <t>医仁会武田総合病院</t>
  </si>
  <si>
    <t>京都桂病院</t>
  </si>
  <si>
    <t>京都工場保健会</t>
  </si>
  <si>
    <t>京都第一赤十字病院</t>
  </si>
  <si>
    <t>京都第二赤十字病院</t>
  </si>
  <si>
    <t>京都南病院</t>
  </si>
  <si>
    <t>済生会京都府病院</t>
  </si>
  <si>
    <t>坂崎診療所</t>
  </si>
  <si>
    <t>社会保険京都病院</t>
  </si>
  <si>
    <t>蘇生会病院</t>
  </si>
  <si>
    <t>日本バブテスト病院</t>
  </si>
  <si>
    <t>洛和会音羽病院</t>
  </si>
  <si>
    <t>大和健診センター</t>
  </si>
  <si>
    <t>京都きづ川病院</t>
  </si>
  <si>
    <t>田辺中央病院</t>
  </si>
  <si>
    <t>亀岡市立病院</t>
  </si>
  <si>
    <t>公立南丹病院</t>
  </si>
  <si>
    <t>綾部市立病院</t>
  </si>
  <si>
    <t>福知山市民病院</t>
  </si>
  <si>
    <t>大津赤十字病院</t>
  </si>
  <si>
    <t>済生会滋賀県病院</t>
  </si>
  <si>
    <t>野洲病院</t>
  </si>
  <si>
    <t>友仁山崎病院</t>
  </si>
  <si>
    <t>淀川キリスト教病院</t>
  </si>
  <si>
    <t>霞が関ビル診療所</t>
  </si>
  <si>
    <t>東京クリニック</t>
  </si>
  <si>
    <t>牛久愛和総合病院</t>
  </si>
  <si>
    <t>赤坂パークビル脳神経外科</t>
  </si>
  <si>
    <t>希望する病院の番号を記入してください</t>
  </si>
  <si>
    <t>京都太郎</t>
  </si>
  <si>
    <t>℡</t>
  </si>
  <si>
    <t>被保険者記号</t>
  </si>
  <si>
    <t>―</t>
  </si>
  <si>
    <t>被保険者が受診者と違う
場合記入してください</t>
  </si>
  <si>
    <t>京都花子</t>
  </si>
  <si>
    <t>保険証番号を
記入してください</t>
  </si>
  <si>
    <t>長女</t>
  </si>
  <si>
    <t>受診日を
記入してください</t>
  </si>
  <si>
    <t>月</t>
  </si>
  <si>
    <t>日</t>
  </si>
  <si>
    <t>自</t>
  </si>
  <si>
    <t>至</t>
  </si>
  <si>
    <t>至</t>
  </si>
  <si>
    <t>氏名を
記入してください</t>
  </si>
  <si>
    <t>フリガナを
記入してください</t>
  </si>
  <si>
    <t>キョウトハナコ</t>
  </si>
  <si>
    <t>男性は「1」
女性は「2」
を記入してください</t>
  </si>
  <si>
    <t>生年月日を
記入してください</t>
  </si>
  <si>
    <t>続柄を
記入してください</t>
  </si>
  <si>
    <t>住所を
記入してください</t>
  </si>
  <si>
    <t>郵便番号を
記入してください</t>
  </si>
  <si>
    <t>電話番号を
記入してください</t>
  </si>
  <si>
    <t>075-255-6685</t>
  </si>
  <si>
    <t>個人負担金２５，０００円を受診当日健診機関の窓口でお支払ください。</t>
  </si>
  <si>
    <t>(H25.4)</t>
  </si>
  <si>
    <t>604-0874</t>
  </si>
  <si>
    <t>令和　　　年　　　月　　　日</t>
  </si>
  <si>
    <t>京都市中京区竹屋町通烏丸東入ル清水町385-2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</si>
</sst>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℡ｌ&quot;###############"/>
    <numFmt numFmtId="178" formatCode="&quot;（〒&quot;########&quot;）&quot;"/>
    <numFmt numFmtId="179" formatCode="&quot;（〒&quot;@&quot;）&quot;"/>
    <numFmt numFmtId="180" formatCode="&quot;（〒　&quot;@&quot;　）&quot;"/>
    <numFmt numFmtId="181" formatCode="##&quot;月&quot;"/>
    <numFmt numFmtId="182" formatCode="##&quot;日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2" borderId="0" xfId="0" applyFont="1" applyFill="1" applyAlignment="1">
      <alignment vertical="center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 quotePrefix="1">
      <alignment horizontal="right" vertical="top"/>
    </xf>
    <xf numFmtId="0" fontId="2" fillId="32" borderId="0" xfId="0" applyFont="1" applyFill="1" applyAlignment="1">
      <alignment vertical="top"/>
    </xf>
    <xf numFmtId="0" fontId="2" fillId="32" borderId="18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6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2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2" fillId="32" borderId="39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center" vertical="center" textRotation="255"/>
    </xf>
    <xf numFmtId="0" fontId="2" fillId="32" borderId="41" xfId="0" applyFont="1" applyFill="1" applyBorder="1" applyAlignment="1">
      <alignment horizontal="center" vertical="center" textRotation="255"/>
    </xf>
    <xf numFmtId="0" fontId="2" fillId="32" borderId="26" xfId="0" applyFont="1" applyFill="1" applyBorder="1" applyAlignment="1">
      <alignment horizontal="right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177" fontId="2" fillId="32" borderId="13" xfId="0" applyNumberFormat="1" applyFont="1" applyFill="1" applyBorder="1" applyAlignment="1">
      <alignment horizontal="center" vertical="center"/>
    </xf>
    <xf numFmtId="180" fontId="2" fillId="32" borderId="19" xfId="0" applyNumberFormat="1" applyFont="1" applyFill="1" applyBorder="1" applyAlignment="1">
      <alignment horizontal="left" vertical="center"/>
    </xf>
    <xf numFmtId="180" fontId="2" fillId="32" borderId="25" xfId="0" applyNumberFormat="1" applyFont="1" applyFill="1" applyBorder="1" applyAlignment="1">
      <alignment horizontal="left" vertical="center"/>
    </xf>
    <xf numFmtId="181" fontId="4" fillId="32" borderId="25" xfId="0" applyNumberFormat="1" applyFont="1" applyFill="1" applyBorder="1" applyAlignment="1">
      <alignment horizontal="center" vertical="center"/>
    </xf>
    <xf numFmtId="181" fontId="4" fillId="32" borderId="0" xfId="0" applyNumberFormat="1" applyFont="1" applyFill="1" applyBorder="1" applyAlignment="1">
      <alignment horizontal="center" vertical="center"/>
    </xf>
    <xf numFmtId="182" fontId="4" fillId="32" borderId="32" xfId="0" applyNumberFormat="1" applyFont="1" applyFill="1" applyBorder="1" applyAlignment="1">
      <alignment horizontal="center" vertical="center"/>
    </xf>
    <xf numFmtId="182" fontId="4" fillId="32" borderId="34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176" fontId="2" fillId="32" borderId="19" xfId="0" applyNumberFormat="1" applyFont="1" applyFill="1" applyBorder="1" applyAlignment="1">
      <alignment horizontal="center" vertical="center"/>
    </xf>
    <xf numFmtId="176" fontId="2" fillId="32" borderId="32" xfId="0" applyNumberFormat="1" applyFont="1" applyFill="1" applyBorder="1" applyAlignment="1">
      <alignment horizontal="center" vertical="center"/>
    </xf>
    <xf numFmtId="176" fontId="2" fillId="32" borderId="11" xfId="0" applyNumberFormat="1" applyFont="1" applyFill="1" applyBorder="1" applyAlignment="1">
      <alignment horizontal="center" vertical="center"/>
    </xf>
    <xf numFmtId="176" fontId="2" fillId="32" borderId="34" xfId="0" applyNumberFormat="1" applyFont="1" applyFill="1" applyBorder="1" applyAlignment="1">
      <alignment horizontal="center" vertical="center"/>
    </xf>
    <xf numFmtId="176" fontId="2" fillId="32" borderId="12" xfId="0" applyNumberFormat="1" applyFont="1" applyFill="1" applyBorder="1" applyAlignment="1">
      <alignment horizontal="center" vertical="center"/>
    </xf>
    <xf numFmtId="176" fontId="2" fillId="32" borderId="22" xfId="0" applyNumberFormat="1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176" fontId="2" fillId="33" borderId="36" xfId="0" applyNumberFormat="1" applyFont="1" applyFill="1" applyBorder="1" applyAlignment="1">
      <alignment horizontal="center" vertical="center"/>
    </xf>
    <xf numFmtId="176" fontId="2" fillId="33" borderId="44" xfId="0" applyNumberFormat="1" applyFont="1" applyFill="1" applyBorder="1" applyAlignment="1">
      <alignment horizontal="center" vertical="center"/>
    </xf>
    <xf numFmtId="176" fontId="2" fillId="33" borderId="38" xfId="0" applyNumberFormat="1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181" fontId="4" fillId="32" borderId="26" xfId="0" applyNumberFormat="1" applyFont="1" applyFill="1" applyBorder="1" applyAlignment="1">
      <alignment horizontal="center" vertical="center"/>
    </xf>
    <xf numFmtId="182" fontId="4" fillId="32" borderId="55" xfId="0" applyNumberFormat="1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30</xdr:row>
      <xdr:rowOff>171450</xdr:rowOff>
    </xdr:from>
    <xdr:to>
      <xdr:col>21</xdr:col>
      <xdr:colOff>381000</xdr:colOff>
      <xdr:row>33</xdr:row>
      <xdr:rowOff>0</xdr:rowOff>
    </xdr:to>
    <xdr:sp>
      <xdr:nvSpPr>
        <xdr:cNvPr id="1" name="Oval 3"/>
        <xdr:cNvSpPr>
          <a:spLocks/>
        </xdr:cNvSpPr>
      </xdr:nvSpPr>
      <xdr:spPr>
        <a:xfrm>
          <a:off x="12144375" y="7696200"/>
          <a:ext cx="5429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PageLayoutView="0" workbookViewId="0" topLeftCell="A1">
      <selection activeCell="C25" sqref="C25:H27"/>
    </sheetView>
  </sheetViews>
  <sheetFormatPr defaultColWidth="9.00390625" defaultRowHeight="18.75" customHeight="1"/>
  <cols>
    <col min="1" max="1" width="3.50390625" style="1" bestFit="1" customWidth="1"/>
    <col min="2" max="2" width="27.25390625" style="1" bestFit="1" customWidth="1"/>
    <col min="3" max="4" width="9.00390625" style="1" customWidth="1"/>
    <col min="5" max="5" width="3.50390625" style="1" bestFit="1" customWidth="1"/>
    <col min="6" max="6" width="9.00390625" style="1" customWidth="1"/>
    <col min="7" max="7" width="3.50390625" style="1" bestFit="1" customWidth="1"/>
    <col min="8" max="9" width="9.00390625" style="1" customWidth="1"/>
    <col min="10" max="10" width="10.00390625" style="1" customWidth="1"/>
    <col min="11" max="12" width="5.00390625" style="1" customWidth="1"/>
    <col min="13" max="13" width="10.00390625" style="1" customWidth="1"/>
    <col min="14" max="14" width="6.25390625" style="1" customWidth="1"/>
    <col min="15" max="16" width="3.75390625" style="1" customWidth="1"/>
    <col min="17" max="17" width="7.50390625" style="1" customWidth="1"/>
    <col min="18" max="18" width="3.75390625" style="1" customWidth="1"/>
    <col min="19" max="20" width="10.00390625" style="1" customWidth="1"/>
    <col min="21" max="21" width="3.75390625" style="1" customWidth="1"/>
    <col min="22" max="22" width="7.50390625" style="1" customWidth="1"/>
    <col min="23" max="16384" width="9.00390625" style="1" customWidth="1"/>
  </cols>
  <sheetData>
    <row r="1" spans="10:22" ht="18.75" customHeight="1">
      <c r="J1" s="2"/>
      <c r="K1" s="2"/>
      <c r="L1" s="2"/>
      <c r="M1" s="2"/>
      <c r="Q1" s="55" t="s">
        <v>8</v>
      </c>
      <c r="R1" s="55"/>
      <c r="S1" s="3" t="s">
        <v>9</v>
      </c>
      <c r="T1" s="3"/>
      <c r="U1" s="55" t="s">
        <v>18</v>
      </c>
      <c r="V1" s="55"/>
    </row>
    <row r="2" spans="10:22" ht="37.5" customHeight="1">
      <c r="J2" s="2"/>
      <c r="K2" s="2"/>
      <c r="L2" s="2"/>
      <c r="M2" s="2"/>
      <c r="Q2" s="55"/>
      <c r="R2" s="55"/>
      <c r="S2" s="3"/>
      <c r="T2" s="3"/>
      <c r="U2" s="55"/>
      <c r="V2" s="55"/>
    </row>
    <row r="3" ht="18.75" customHeight="1">
      <c r="C3" s="4"/>
    </row>
    <row r="4" spans="3:22" ht="30" customHeight="1">
      <c r="C4" s="4"/>
      <c r="D4" s="57" t="s">
        <v>55</v>
      </c>
      <c r="E4" s="57"/>
      <c r="F4" s="57"/>
      <c r="G4" s="9"/>
      <c r="J4" s="56" t="s">
        <v>10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3:22" ht="18.75" customHeight="1" thickBot="1">
      <c r="C5" s="4"/>
      <c r="D5" s="58"/>
      <c r="E5" s="58"/>
      <c r="F5" s="58"/>
      <c r="G5" s="9"/>
      <c r="J5" s="42" t="s">
        <v>12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8.75" customHeight="1" thickBot="1">
      <c r="A6" s="6">
        <v>1</v>
      </c>
      <c r="B6" s="6" t="s">
        <v>24</v>
      </c>
      <c r="C6" s="7"/>
      <c r="D6" s="59">
        <v>1</v>
      </c>
      <c r="E6" s="60"/>
      <c r="F6" s="61"/>
      <c r="G6" s="8"/>
      <c r="T6" s="67" t="s">
        <v>81</v>
      </c>
      <c r="U6" s="67"/>
      <c r="V6" s="67"/>
    </row>
    <row r="7" spans="1:22" ht="18.75" customHeight="1">
      <c r="A7" s="6">
        <v>2</v>
      </c>
      <c r="B7" s="6" t="s">
        <v>25</v>
      </c>
      <c r="C7" s="4"/>
      <c r="J7" s="70" t="s">
        <v>13</v>
      </c>
      <c r="K7" s="71"/>
      <c r="L7" s="71"/>
      <c r="M7" s="71"/>
      <c r="N7" s="71"/>
      <c r="O7" s="71"/>
      <c r="P7" s="34" t="s">
        <v>23</v>
      </c>
      <c r="Q7" s="34"/>
      <c r="R7" s="34"/>
      <c r="S7" s="34"/>
      <c r="T7" s="34"/>
      <c r="U7" s="34"/>
      <c r="V7" s="35"/>
    </row>
    <row r="8" spans="1:22" ht="18.75" customHeight="1">
      <c r="A8" s="6">
        <v>3</v>
      </c>
      <c r="B8" s="6" t="s">
        <v>26</v>
      </c>
      <c r="C8" s="7"/>
      <c r="D8" s="57" t="s">
        <v>70</v>
      </c>
      <c r="E8" s="57"/>
      <c r="F8" s="57"/>
      <c r="G8" s="9"/>
      <c r="J8" s="72"/>
      <c r="K8" s="73"/>
      <c r="L8" s="73"/>
      <c r="M8" s="73"/>
      <c r="N8" s="73"/>
      <c r="O8" s="73"/>
      <c r="P8" s="36"/>
      <c r="Q8" s="36"/>
      <c r="R8" s="36"/>
      <c r="S8" s="36"/>
      <c r="T8" s="36"/>
      <c r="U8" s="36"/>
      <c r="V8" s="37"/>
    </row>
    <row r="9" spans="1:22" ht="18.75" customHeight="1" thickBot="1">
      <c r="A9" s="6">
        <v>4</v>
      </c>
      <c r="B9" s="6" t="s">
        <v>27</v>
      </c>
      <c r="C9" s="7"/>
      <c r="D9" s="58"/>
      <c r="E9" s="58"/>
      <c r="F9" s="58"/>
      <c r="G9" s="9"/>
      <c r="J9" s="72"/>
      <c r="K9" s="73"/>
      <c r="L9" s="73"/>
      <c r="M9" s="73"/>
      <c r="N9" s="73"/>
      <c r="O9" s="73"/>
      <c r="P9" s="36"/>
      <c r="Q9" s="36"/>
      <c r="R9" s="36"/>
      <c r="S9" s="36"/>
      <c r="T9" s="36"/>
      <c r="U9" s="36"/>
      <c r="V9" s="37"/>
    </row>
    <row r="10" spans="1:22" ht="18.75" customHeight="1" thickBot="1">
      <c r="A10" s="6">
        <v>5</v>
      </c>
      <c r="B10" s="6" t="s">
        <v>28</v>
      </c>
      <c r="C10" s="7"/>
      <c r="D10" s="59" t="s">
        <v>61</v>
      </c>
      <c r="E10" s="74"/>
      <c r="F10" s="61"/>
      <c r="G10" s="8"/>
      <c r="J10" s="84" t="s">
        <v>0</v>
      </c>
      <c r="K10" s="86" t="s">
        <v>14</v>
      </c>
      <c r="L10" s="86"/>
      <c r="M10" s="86"/>
      <c r="N10" s="86"/>
      <c r="O10" s="86"/>
      <c r="P10" s="65" t="s">
        <v>3</v>
      </c>
      <c r="Q10" s="68" t="str">
        <f>IF(D16=1,"男",IF(D16=2,"女",""))</f>
        <v>女</v>
      </c>
      <c r="R10" s="65" t="s">
        <v>2</v>
      </c>
      <c r="S10" s="98">
        <f>IF(D19="","",D19)</f>
        <v>27154</v>
      </c>
      <c r="T10" s="99"/>
      <c r="U10" s="65" t="s">
        <v>4</v>
      </c>
      <c r="V10" s="104" t="str">
        <f>IF(D22="","",D22)</f>
        <v>長女</v>
      </c>
    </row>
    <row r="11" spans="1:22" ht="18.75" customHeight="1">
      <c r="A11" s="6">
        <v>6</v>
      </c>
      <c r="B11" s="6" t="s">
        <v>29</v>
      </c>
      <c r="C11" s="7"/>
      <c r="D11" s="77" t="s">
        <v>71</v>
      </c>
      <c r="E11" s="77"/>
      <c r="F11" s="77"/>
      <c r="G11" s="9"/>
      <c r="J11" s="84"/>
      <c r="K11" s="80" t="str">
        <f>IF(D13="","",D13)</f>
        <v>キョウトハナコ</v>
      </c>
      <c r="L11" s="81"/>
      <c r="M11" s="81"/>
      <c r="N11" s="81"/>
      <c r="O11" s="82"/>
      <c r="P11" s="65"/>
      <c r="Q11" s="68"/>
      <c r="R11" s="65"/>
      <c r="S11" s="100"/>
      <c r="T11" s="101"/>
      <c r="U11" s="65"/>
      <c r="V11" s="104"/>
    </row>
    <row r="12" spans="1:22" ht="18.75" customHeight="1" thickBot="1">
      <c r="A12" s="6">
        <v>7</v>
      </c>
      <c r="B12" s="6" t="s">
        <v>30</v>
      </c>
      <c r="C12" s="7"/>
      <c r="D12" s="58"/>
      <c r="E12" s="58"/>
      <c r="F12" s="58"/>
      <c r="G12" s="9"/>
      <c r="J12" s="84"/>
      <c r="K12" s="83" t="str">
        <f>IF(D10="","",D10)</f>
        <v>京都花子</v>
      </c>
      <c r="L12" s="83"/>
      <c r="M12" s="83"/>
      <c r="N12" s="83"/>
      <c r="O12" s="83"/>
      <c r="P12" s="65"/>
      <c r="Q12" s="68"/>
      <c r="R12" s="65"/>
      <c r="S12" s="100"/>
      <c r="T12" s="101"/>
      <c r="U12" s="65"/>
      <c r="V12" s="104"/>
    </row>
    <row r="13" spans="1:22" ht="18.75" customHeight="1" thickBot="1">
      <c r="A13" s="6">
        <v>8</v>
      </c>
      <c r="B13" s="6" t="s">
        <v>31</v>
      </c>
      <c r="C13" s="7"/>
      <c r="D13" s="59" t="s">
        <v>72</v>
      </c>
      <c r="E13" s="74"/>
      <c r="F13" s="61"/>
      <c r="G13" s="8"/>
      <c r="J13" s="85"/>
      <c r="K13" s="83"/>
      <c r="L13" s="83"/>
      <c r="M13" s="83"/>
      <c r="N13" s="83"/>
      <c r="O13" s="83"/>
      <c r="P13" s="66"/>
      <c r="Q13" s="69"/>
      <c r="R13" s="66"/>
      <c r="S13" s="102"/>
      <c r="T13" s="103"/>
      <c r="U13" s="66"/>
      <c r="V13" s="105"/>
    </row>
    <row r="14" spans="1:22" ht="18.75" customHeight="1">
      <c r="A14" s="6">
        <v>9</v>
      </c>
      <c r="B14" s="6" t="s">
        <v>32</v>
      </c>
      <c r="C14" s="7"/>
      <c r="D14" s="75" t="s">
        <v>73</v>
      </c>
      <c r="E14" s="75"/>
      <c r="F14" s="75"/>
      <c r="G14" s="9"/>
      <c r="J14" s="46" t="s">
        <v>1</v>
      </c>
      <c r="K14" s="47"/>
      <c r="L14" s="48"/>
      <c r="M14" s="88" t="str">
        <f>D30</f>
        <v>604-0874</v>
      </c>
      <c r="N14" s="89"/>
      <c r="O14" s="89"/>
      <c r="P14" s="89"/>
      <c r="Q14" s="78"/>
      <c r="R14" s="78"/>
      <c r="S14" s="78"/>
      <c r="T14" s="78"/>
      <c r="U14" s="78"/>
      <c r="V14" s="79"/>
    </row>
    <row r="15" spans="1:22" ht="18.75" customHeight="1" thickBot="1">
      <c r="A15" s="6">
        <v>10</v>
      </c>
      <c r="B15" s="6" t="s">
        <v>33</v>
      </c>
      <c r="C15" s="7"/>
      <c r="D15" s="76"/>
      <c r="E15" s="76"/>
      <c r="F15" s="76"/>
      <c r="G15" s="9"/>
      <c r="J15" s="49"/>
      <c r="K15" s="50"/>
      <c r="L15" s="51"/>
      <c r="M15" s="43" t="str">
        <f>IF(C25="","",C25)</f>
        <v>京都市中京区竹屋町通烏丸東入ル清水町385-2</v>
      </c>
      <c r="N15" s="44"/>
      <c r="O15" s="44"/>
      <c r="P15" s="44"/>
      <c r="Q15" s="44"/>
      <c r="R15" s="44"/>
      <c r="S15" s="44"/>
      <c r="T15" s="44"/>
      <c r="U15" s="44"/>
      <c r="V15" s="45"/>
    </row>
    <row r="16" spans="1:22" ht="18.75" customHeight="1" thickBot="1">
      <c r="A16" s="6">
        <v>11</v>
      </c>
      <c r="B16" s="6" t="s">
        <v>34</v>
      </c>
      <c r="C16" s="7"/>
      <c r="D16" s="59">
        <v>2</v>
      </c>
      <c r="E16" s="74"/>
      <c r="F16" s="61"/>
      <c r="G16" s="8"/>
      <c r="J16" s="49"/>
      <c r="K16" s="50"/>
      <c r="L16" s="51"/>
      <c r="M16" s="43"/>
      <c r="N16" s="44"/>
      <c r="O16" s="44"/>
      <c r="P16" s="44"/>
      <c r="Q16" s="44"/>
      <c r="R16" s="44"/>
      <c r="S16" s="44"/>
      <c r="T16" s="44"/>
      <c r="U16" s="44"/>
      <c r="V16" s="45"/>
    </row>
    <row r="17" spans="1:22" ht="18.75" customHeight="1">
      <c r="A17" s="6">
        <v>12</v>
      </c>
      <c r="B17" s="6" t="s">
        <v>35</v>
      </c>
      <c r="C17" s="7"/>
      <c r="D17" s="77" t="s">
        <v>74</v>
      </c>
      <c r="E17" s="77"/>
      <c r="F17" s="77"/>
      <c r="G17" s="9"/>
      <c r="J17" s="52"/>
      <c r="K17" s="53"/>
      <c r="L17" s="54"/>
      <c r="M17" s="10"/>
      <c r="N17" s="11"/>
      <c r="O17" s="11"/>
      <c r="P17" s="11"/>
      <c r="Q17" s="11"/>
      <c r="R17" s="12" t="s">
        <v>57</v>
      </c>
      <c r="S17" s="87" t="str">
        <f>IF(D33="","",D33)</f>
        <v>075-255-6685</v>
      </c>
      <c r="T17" s="87"/>
      <c r="U17" s="87"/>
      <c r="V17" s="13"/>
    </row>
    <row r="18" spans="1:22" ht="18.75" customHeight="1" thickBot="1">
      <c r="A18" s="6">
        <v>13</v>
      </c>
      <c r="B18" s="6" t="s">
        <v>36</v>
      </c>
      <c r="C18" s="7"/>
      <c r="D18" s="58"/>
      <c r="E18" s="58"/>
      <c r="F18" s="58"/>
      <c r="G18" s="9"/>
      <c r="J18" s="112" t="s">
        <v>16</v>
      </c>
      <c r="K18" s="106" t="s">
        <v>67</v>
      </c>
      <c r="L18" s="32"/>
      <c r="M18" s="90">
        <f>D41</f>
        <v>10</v>
      </c>
      <c r="N18" s="92">
        <f>F41</f>
        <v>10</v>
      </c>
      <c r="O18" s="62" t="s">
        <v>17</v>
      </c>
      <c r="P18" s="63"/>
      <c r="Q18" s="63"/>
      <c r="R18" s="63"/>
      <c r="S18" s="63"/>
      <c r="T18" s="63"/>
      <c r="U18" s="63"/>
      <c r="V18" s="64"/>
    </row>
    <row r="19" spans="1:22" ht="18.75" customHeight="1" thickBot="1">
      <c r="A19" s="6">
        <v>14</v>
      </c>
      <c r="B19" s="6" t="s">
        <v>37</v>
      </c>
      <c r="C19" s="7"/>
      <c r="D19" s="109">
        <v>27154</v>
      </c>
      <c r="E19" s="110"/>
      <c r="F19" s="111"/>
      <c r="G19" s="25"/>
      <c r="J19" s="84"/>
      <c r="K19" s="107"/>
      <c r="L19" s="4"/>
      <c r="M19" s="91"/>
      <c r="N19" s="93"/>
      <c r="O19" s="14"/>
      <c r="P19" s="94" t="str">
        <f>IF(D6="","",VLOOKUP(D6,A6:B36,2,2))</f>
        <v>武田病院健診センター</v>
      </c>
      <c r="Q19" s="94" t="e">
        <f>VLOOKUP(#REF!,S5:U35,2,2)</f>
        <v>#REF!</v>
      </c>
      <c r="R19" s="94" t="e">
        <f aca="true" t="shared" si="0" ref="R19:V21">VLOOKUP(J19,T5:V35,2,2)</f>
        <v>#N/A</v>
      </c>
      <c r="S19" s="94" t="e">
        <f t="shared" si="0"/>
        <v>#N/A</v>
      </c>
      <c r="T19" s="94" t="e">
        <f t="shared" si="0"/>
        <v>#N/A</v>
      </c>
      <c r="U19" s="94" t="e">
        <f t="shared" si="0"/>
        <v>#N/A</v>
      </c>
      <c r="V19" s="95" t="e">
        <f t="shared" si="0"/>
        <v>#N/A</v>
      </c>
    </row>
    <row r="20" spans="1:22" ht="18.75" customHeight="1">
      <c r="A20" s="6">
        <v>15</v>
      </c>
      <c r="B20" s="6" t="s">
        <v>38</v>
      </c>
      <c r="C20" s="7"/>
      <c r="D20" s="77" t="s">
        <v>75</v>
      </c>
      <c r="E20" s="77"/>
      <c r="F20" s="77"/>
      <c r="G20" s="9"/>
      <c r="J20" s="84"/>
      <c r="K20" s="107" t="s">
        <v>69</v>
      </c>
      <c r="L20" s="4"/>
      <c r="M20" s="91">
        <f>D42</f>
        <v>10</v>
      </c>
      <c r="N20" s="93">
        <f>F42</f>
        <v>11</v>
      </c>
      <c r="O20" s="14"/>
      <c r="P20" s="94" t="e">
        <f>VLOOKUP(#REF!,R6:T36,2,2)</f>
        <v>#REF!</v>
      </c>
      <c r="Q20" s="94" t="e">
        <f>VLOOKUP(#REF!,S6:U36,2,2)</f>
        <v>#REF!</v>
      </c>
      <c r="R20" s="94" t="e">
        <f t="shared" si="0"/>
        <v>#N/A</v>
      </c>
      <c r="S20" s="94" t="e">
        <f t="shared" si="0"/>
        <v>#N/A</v>
      </c>
      <c r="T20" s="94" t="e">
        <f t="shared" si="0"/>
        <v>#N/A</v>
      </c>
      <c r="U20" s="94" t="e">
        <f t="shared" si="0"/>
        <v>#N/A</v>
      </c>
      <c r="V20" s="95" t="e">
        <f t="shared" si="0"/>
        <v>#N/A</v>
      </c>
    </row>
    <row r="21" spans="1:22" ht="18.75" customHeight="1" thickBot="1">
      <c r="A21" s="6">
        <v>16</v>
      </c>
      <c r="B21" s="6" t="s">
        <v>39</v>
      </c>
      <c r="C21" s="7"/>
      <c r="D21" s="58"/>
      <c r="E21" s="58"/>
      <c r="F21" s="58"/>
      <c r="G21" s="9"/>
      <c r="J21" s="113"/>
      <c r="K21" s="108"/>
      <c r="L21" s="33"/>
      <c r="M21" s="114"/>
      <c r="N21" s="115"/>
      <c r="O21" s="15"/>
      <c r="P21" s="96" t="e">
        <f>VLOOKUP(#REF!,R7:T37,2,2)</f>
        <v>#REF!</v>
      </c>
      <c r="Q21" s="96" t="e">
        <f>VLOOKUP(#REF!,S7:U37,2,2)</f>
        <v>#REF!</v>
      </c>
      <c r="R21" s="96" t="e">
        <f t="shared" si="0"/>
        <v>#N/A</v>
      </c>
      <c r="S21" s="96" t="e">
        <f t="shared" si="0"/>
        <v>#N/A</v>
      </c>
      <c r="T21" s="96" t="e">
        <f t="shared" si="0"/>
        <v>#N/A</v>
      </c>
      <c r="U21" s="96" t="e">
        <f t="shared" si="0"/>
        <v>#N/A</v>
      </c>
      <c r="V21" s="97" t="e">
        <f t="shared" si="0"/>
        <v>#N/A</v>
      </c>
    </row>
    <row r="22" spans="1:7" ht="18.75" customHeight="1" thickBot="1">
      <c r="A22" s="6">
        <v>17</v>
      </c>
      <c r="B22" s="6" t="s">
        <v>40</v>
      </c>
      <c r="C22" s="7"/>
      <c r="D22" s="59" t="s">
        <v>63</v>
      </c>
      <c r="E22" s="74"/>
      <c r="F22" s="61"/>
      <c r="G22" s="8"/>
    </row>
    <row r="23" spans="1:11" ht="18.75" customHeight="1">
      <c r="A23" s="6">
        <v>18</v>
      </c>
      <c r="B23" s="6" t="s">
        <v>41</v>
      </c>
      <c r="C23" s="4"/>
      <c r="D23" s="77" t="s">
        <v>76</v>
      </c>
      <c r="E23" s="77"/>
      <c r="F23" s="77"/>
      <c r="G23" s="9"/>
      <c r="K23" s="1" t="s">
        <v>21</v>
      </c>
    </row>
    <row r="24" spans="1:21" ht="18.75" customHeight="1" thickBot="1">
      <c r="A24" s="6">
        <v>19</v>
      </c>
      <c r="B24" s="6" t="s">
        <v>42</v>
      </c>
      <c r="C24" s="4"/>
      <c r="D24" s="58"/>
      <c r="E24" s="58"/>
      <c r="F24" s="58"/>
      <c r="G24" s="9"/>
      <c r="K24" s="39" t="s">
        <v>11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8" ht="18.75" customHeight="1">
      <c r="A25" s="6">
        <v>20</v>
      </c>
      <c r="B25" s="21" t="s">
        <v>43</v>
      </c>
      <c r="C25" s="119" t="s">
        <v>84</v>
      </c>
      <c r="D25" s="120"/>
      <c r="E25" s="120"/>
      <c r="F25" s="120"/>
      <c r="G25" s="121"/>
      <c r="H25" s="122"/>
    </row>
    <row r="26" spans="1:21" ht="18.75" customHeight="1">
      <c r="A26" s="6">
        <v>21</v>
      </c>
      <c r="B26" s="21" t="s">
        <v>44</v>
      </c>
      <c r="C26" s="123"/>
      <c r="D26" s="124"/>
      <c r="E26" s="124"/>
      <c r="F26" s="124"/>
      <c r="G26" s="125"/>
      <c r="H26" s="126"/>
      <c r="K26" s="39" t="s">
        <v>83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8" ht="18.75" customHeight="1" thickBot="1">
      <c r="A27" s="16">
        <v>22</v>
      </c>
      <c r="B27" s="22" t="s">
        <v>45</v>
      </c>
      <c r="C27" s="127"/>
      <c r="D27" s="128"/>
      <c r="E27" s="128"/>
      <c r="F27" s="128"/>
      <c r="G27" s="129"/>
      <c r="H27" s="130"/>
    </row>
    <row r="28" spans="1:19" ht="18.75" customHeight="1" thickTop="1">
      <c r="A28" s="17">
        <v>23</v>
      </c>
      <c r="B28" s="17" t="s">
        <v>46</v>
      </c>
      <c r="C28" s="4"/>
      <c r="D28" s="77" t="s">
        <v>77</v>
      </c>
      <c r="E28" s="77"/>
      <c r="F28" s="77"/>
      <c r="G28" s="9"/>
      <c r="N28" s="41" t="s">
        <v>58</v>
      </c>
      <c r="O28" s="41"/>
      <c r="P28" s="41"/>
      <c r="Q28" s="5">
        <v>17</v>
      </c>
      <c r="R28" s="5" t="s">
        <v>59</v>
      </c>
      <c r="S28" s="5">
        <f>IF(D38="","",D38)</f>
        <v>105</v>
      </c>
    </row>
    <row r="29" spans="1:7" ht="18.75" customHeight="1" thickBot="1">
      <c r="A29" s="6">
        <v>24</v>
      </c>
      <c r="B29" s="6" t="s">
        <v>47</v>
      </c>
      <c r="C29" s="4"/>
      <c r="D29" s="58"/>
      <c r="E29" s="58"/>
      <c r="F29" s="58"/>
      <c r="G29" s="9"/>
    </row>
    <row r="30" spans="1:20" ht="18.75" customHeight="1" thickBot="1">
      <c r="A30" s="6">
        <v>25</v>
      </c>
      <c r="B30" s="6" t="s">
        <v>48</v>
      </c>
      <c r="C30" s="4"/>
      <c r="D30" s="59" t="s">
        <v>82</v>
      </c>
      <c r="E30" s="74"/>
      <c r="F30" s="61"/>
      <c r="G30" s="8"/>
      <c r="N30" s="41" t="s">
        <v>5</v>
      </c>
      <c r="O30" s="41"/>
      <c r="P30" s="41"/>
      <c r="Q30" s="42" t="str">
        <f>IF(D36="",D10,D36)</f>
        <v>京都太郎</v>
      </c>
      <c r="R30" s="42"/>
      <c r="S30" s="42"/>
      <c r="T30" s="42"/>
    </row>
    <row r="31" spans="1:7" ht="18.75" customHeight="1">
      <c r="A31" s="6">
        <v>26</v>
      </c>
      <c r="B31" s="6" t="s">
        <v>49</v>
      </c>
      <c r="C31" s="4"/>
      <c r="D31" s="43" t="s">
        <v>78</v>
      </c>
      <c r="E31" s="44"/>
      <c r="F31" s="141"/>
      <c r="G31" s="9"/>
    </row>
    <row r="32" spans="1:20" ht="18.75" customHeight="1" thickBot="1">
      <c r="A32" s="16">
        <v>27</v>
      </c>
      <c r="B32" s="16" t="s">
        <v>50</v>
      </c>
      <c r="C32" s="4"/>
      <c r="D32" s="43"/>
      <c r="E32" s="44"/>
      <c r="F32" s="141"/>
      <c r="G32" s="9"/>
      <c r="N32" s="41" t="s">
        <v>15</v>
      </c>
      <c r="O32" s="41"/>
      <c r="P32" s="41"/>
      <c r="Q32" s="42" t="str">
        <f>D10</f>
        <v>京都花子</v>
      </c>
      <c r="R32" s="42"/>
      <c r="S32" s="42"/>
      <c r="T32" s="42"/>
    </row>
    <row r="33" spans="1:7" ht="18.75" customHeight="1" thickBot="1" thickTop="1">
      <c r="A33" s="17">
        <v>28</v>
      </c>
      <c r="B33" s="17" t="s">
        <v>51</v>
      </c>
      <c r="C33" s="4"/>
      <c r="D33" s="131" t="s">
        <v>79</v>
      </c>
      <c r="E33" s="132"/>
      <c r="F33" s="133"/>
      <c r="G33" s="24"/>
    </row>
    <row r="34" spans="1:7" ht="18.75" customHeight="1">
      <c r="A34" s="6">
        <v>29</v>
      </c>
      <c r="B34" s="6" t="s">
        <v>52</v>
      </c>
      <c r="C34" s="4"/>
      <c r="D34" s="142" t="s">
        <v>60</v>
      </c>
      <c r="E34" s="143"/>
      <c r="F34" s="144"/>
      <c r="G34" s="23"/>
    </row>
    <row r="35" spans="1:21" ht="18.75" customHeight="1" thickBot="1">
      <c r="A35" s="6">
        <v>30</v>
      </c>
      <c r="B35" s="6" t="s">
        <v>53</v>
      </c>
      <c r="C35" s="4"/>
      <c r="D35" s="142"/>
      <c r="E35" s="143"/>
      <c r="F35" s="144"/>
      <c r="G35" s="23"/>
      <c r="K35" s="40" t="s">
        <v>22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10" ht="18.75" customHeight="1" thickBot="1">
      <c r="A36" s="6">
        <v>31</v>
      </c>
      <c r="B36" s="6" t="s">
        <v>54</v>
      </c>
      <c r="C36" s="4"/>
      <c r="D36" s="116" t="s">
        <v>56</v>
      </c>
      <c r="E36" s="117"/>
      <c r="F36" s="118"/>
      <c r="G36" s="8"/>
      <c r="J36" s="18" t="s">
        <v>6</v>
      </c>
    </row>
    <row r="37" spans="4:22" ht="37.5" customHeight="1" thickBot="1">
      <c r="D37" s="134" t="s">
        <v>62</v>
      </c>
      <c r="E37" s="134"/>
      <c r="F37" s="134"/>
      <c r="G37" s="9"/>
      <c r="J37" s="19" t="s">
        <v>7</v>
      </c>
      <c r="K37" s="38" t="s">
        <v>80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4:22" ht="18.75" customHeight="1" thickBot="1">
      <c r="D38" s="135">
        <v>105</v>
      </c>
      <c r="E38" s="136"/>
      <c r="F38" s="137"/>
      <c r="G38" s="9"/>
      <c r="J38" s="19" t="s">
        <v>19</v>
      </c>
      <c r="K38" s="38" t="s">
        <v>20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4:22" ht="18.75" customHeight="1">
      <c r="D39" s="138" t="s">
        <v>64</v>
      </c>
      <c r="E39" s="139"/>
      <c r="F39" s="140"/>
      <c r="J39" s="20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4:6" ht="18.75" customHeight="1" thickBot="1">
      <c r="D40" s="43"/>
      <c r="E40" s="44"/>
      <c r="F40" s="141"/>
    </row>
    <row r="41" spans="3:7" ht="18.75" customHeight="1">
      <c r="C41" s="26" t="s">
        <v>67</v>
      </c>
      <c r="D41" s="30">
        <v>10</v>
      </c>
      <c r="E41" s="27" t="s">
        <v>65</v>
      </c>
      <c r="F41" s="30">
        <v>10</v>
      </c>
      <c r="G41" s="28" t="s">
        <v>66</v>
      </c>
    </row>
    <row r="42" spans="3:7" ht="18.75" customHeight="1" thickBot="1">
      <c r="C42" s="26" t="s">
        <v>68</v>
      </c>
      <c r="D42" s="31">
        <v>10</v>
      </c>
      <c r="E42" s="11" t="s">
        <v>65</v>
      </c>
      <c r="F42" s="31">
        <v>11</v>
      </c>
      <c r="G42" s="29" t="s">
        <v>66</v>
      </c>
    </row>
  </sheetData>
  <sheetProtection/>
  <mergeCells count="66">
    <mergeCell ref="D37:F37"/>
    <mergeCell ref="D38:F38"/>
    <mergeCell ref="D39:F40"/>
    <mergeCell ref="D34:F35"/>
    <mergeCell ref="D31:F32"/>
    <mergeCell ref="D28:F29"/>
    <mergeCell ref="N30:P30"/>
    <mergeCell ref="Q30:T30"/>
    <mergeCell ref="N28:P28"/>
    <mergeCell ref="M20:M21"/>
    <mergeCell ref="N20:N21"/>
    <mergeCell ref="D36:F36"/>
    <mergeCell ref="C25:H27"/>
    <mergeCell ref="D23:F24"/>
    <mergeCell ref="D33:F33"/>
    <mergeCell ref="D30:F30"/>
    <mergeCell ref="K18:K19"/>
    <mergeCell ref="K20:K21"/>
    <mergeCell ref="D19:F19"/>
    <mergeCell ref="J18:J21"/>
    <mergeCell ref="D22:F22"/>
    <mergeCell ref="D13:F13"/>
    <mergeCell ref="D20:F21"/>
    <mergeCell ref="D17:F18"/>
    <mergeCell ref="S17:U17"/>
    <mergeCell ref="M14:P14"/>
    <mergeCell ref="M18:M19"/>
    <mergeCell ref="N18:N19"/>
    <mergeCell ref="P19:V21"/>
    <mergeCell ref="S10:T13"/>
    <mergeCell ref="V10:V13"/>
    <mergeCell ref="D10:F10"/>
    <mergeCell ref="D14:F15"/>
    <mergeCell ref="D16:F16"/>
    <mergeCell ref="D11:F12"/>
    <mergeCell ref="Q14:V14"/>
    <mergeCell ref="K11:O11"/>
    <mergeCell ref="K12:O13"/>
    <mergeCell ref="J10:J13"/>
    <mergeCell ref="K10:O10"/>
    <mergeCell ref="D4:F5"/>
    <mergeCell ref="D6:F6"/>
    <mergeCell ref="D8:F9"/>
    <mergeCell ref="O18:V18"/>
    <mergeCell ref="P10:P13"/>
    <mergeCell ref="T6:V6"/>
    <mergeCell ref="Q10:Q13"/>
    <mergeCell ref="U10:U13"/>
    <mergeCell ref="R10:R13"/>
    <mergeCell ref="J7:O9"/>
    <mergeCell ref="U1:V1"/>
    <mergeCell ref="U2:V2"/>
    <mergeCell ref="J4:V4"/>
    <mergeCell ref="J5:V5"/>
    <mergeCell ref="Q1:R1"/>
    <mergeCell ref="Q2:R2"/>
    <mergeCell ref="P7:V9"/>
    <mergeCell ref="K38:V39"/>
    <mergeCell ref="K24:U24"/>
    <mergeCell ref="K26:U26"/>
    <mergeCell ref="K35:U35"/>
    <mergeCell ref="K37:V37"/>
    <mergeCell ref="N32:P32"/>
    <mergeCell ref="Q32:T32"/>
    <mergeCell ref="M15:V16"/>
    <mergeCell ref="J14:L17"/>
  </mergeCells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Hikida</dc:creator>
  <cp:keywords/>
  <dc:description/>
  <cp:lastModifiedBy>kk01</cp:lastModifiedBy>
  <cp:lastPrinted>2010-07-23T08:53:32Z</cp:lastPrinted>
  <dcterms:created xsi:type="dcterms:W3CDTF">2002-09-28T06:12:45Z</dcterms:created>
  <dcterms:modified xsi:type="dcterms:W3CDTF">2020-06-30T01:37:26Z</dcterms:modified>
  <cp:category/>
  <cp:version/>
  <cp:contentType/>
  <cp:contentStatus/>
</cp:coreProperties>
</file>